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IEPL JCAS 2019\CUENTA PUBLICA 2021\CUENTA PÚBLICA CONSOLIDACIÓN\Formatos 4 trim SIF ASECH\"/>
    </mc:Choice>
  </mc:AlternateContent>
  <xr:revisionPtr revIDLastSave="0" documentId="13_ncr:1_{4608AE0D-81F2-4554-8834-1246F8AB89AD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<sst xmlns="http://schemas.openxmlformats.org/spreadsheetml/2006/main" count="79" uniqueCount="53">
  <si>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</si>
  <si>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</si>
  <si>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</si>
  <si>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</si>
  <si>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</si>
  <si>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</si>
  <si>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</si>
  <si>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</si>
  <si>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</si>
  <si>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</si>
  <si>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</si>
  <si>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</si>
  <si>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</si>
  <si>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</si>
  <si>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</si>
  <si>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</si>
  <si>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</si>
  <si>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</si>
  <si>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</si>
  <si>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</si>
  <si>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</si>
  <si>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</si>
  <si>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</si>
  <si>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</si>
  <si>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</si>
  <si>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</si>
  <si>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</si>
  <si>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</si>
  <si>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</si>
  <si>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</si>
  <si>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</si>
  <si>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</si>
  <si>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</si>
  <si>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</si>
  <si>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</si>
  <si>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</si>
  <si>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</si>
  <si>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</si>
  <si>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</si>
  <si>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</si>
  <si>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</si>
  <si>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</si>
  <si>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</si>
  <si>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</si>
  <si>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CENTRAL DE AGUA Y SANEAMIENTO DEL ESTADO</t>
  </si>
  <si>
    <t>Del 01 de enero al 31 de diciembre de 2021 (b)</t>
  </si>
  <si>
    <t>_______________________________________</t>
  </si>
  <si>
    <t>C.P. ÁNGEL GONZÁLEZ GRAJEDA</t>
  </si>
  <si>
    <t>C.P. IRMA ESTELA PÉREZ LOO</t>
  </si>
  <si>
    <t>LIC. LILIANA EDITH VICENTAINER OLIVAS</t>
  </si>
  <si>
    <t>DIRECTOR FINANCIERO</t>
  </si>
  <si>
    <t>CONTABLIDAD DE INGRESOS Y EGRESOS</t>
  </si>
  <si>
    <t>CONTABLIDAD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</si>
</sst>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zoomScaleNormal="90" zoomScaleSheetLayoutView="100" workbookViewId="0">
      <selection activeCell="C80" sqref="C80"/>
    </sheetView>
  </sheetViews>
  <sheetFormatPr baseColWidth="10" defaultRowHeight="15" x14ac:dyDescent="0.25"/>
  <cols>
    <col min="1" max="1" width="3.7109375" customWidth="1"/>
    <col min="2" max="2" width="52.5703125" style="1" customWidth="1"/>
    <col min="3" max="3" width="46.140625" style="2" customWidth="1"/>
    <col min="4" max="4" width="32.28515625" style="2" customWidth="1"/>
    <col min="5" max="5" width="38.71093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4" t="s">
        <v>44</v>
      </c>
      <c r="C2" s="45"/>
      <c r="D2" s="45"/>
      <c r="E2" s="46"/>
    </row>
    <row r="3" spans="2:5" x14ac:dyDescent="0.25">
      <c r="B3" s="47" t="s">
        <v>0</v>
      </c>
      <c r="C3" s="48"/>
      <c r="D3" s="48"/>
      <c r="E3" s="49"/>
    </row>
    <row r="4" spans="2:5" x14ac:dyDescent="0.25">
      <c r="B4" s="50" t="s">
        <v>45</v>
      </c>
      <c r="C4" s="51"/>
      <c r="D4" s="51"/>
      <c r="E4" s="52"/>
    </row>
    <row r="5" spans="2:5" ht="15.75" thickBot="1" x14ac:dyDescent="0.3">
      <c r="B5" s="53" t="s">
        <v>1</v>
      </c>
      <c r="C5" s="54"/>
      <c r="D5" s="54"/>
      <c r="E5" s="55"/>
    </row>
    <row r="6" spans="2:5" x14ac:dyDescent="0.25">
      <c r="B6" s="56" t="s">
        <v>2</v>
      </c>
      <c r="C6" s="3" t="s">
        <v>3</v>
      </c>
      <c r="D6" s="58" t="s">
        <v>4</v>
      </c>
      <c r="E6" s="3" t="s">
        <v>5</v>
      </c>
    </row>
    <row r="7" spans="2:5" ht="15.75" thickBot="1" x14ac:dyDescent="0.3">
      <c r="B7" s="57"/>
      <c r="C7" s="4" t="s">
        <v>6</v>
      </c>
      <c r="D7" s="59"/>
      <c r="E7" s="4" t="s">
        <v>7</v>
      </c>
    </row>
    <row r="8" spans="2:5" x14ac:dyDescent="0.25">
      <c r="B8" s="27" t="s">
        <v>8</v>
      </c>
      <c r="C8" s="5">
        <f>SUM(C9:C11)</f>
        <v>543019093.77999997</v>
      </c>
      <c r="D8" s="5">
        <f t="shared" ref="D8:E8" si="0">SUM(D9:D11)</f>
        <v>489406373.23000002</v>
      </c>
      <c r="E8" s="5">
        <f t="shared" si="0"/>
        <v>489406373.23000002</v>
      </c>
    </row>
    <row r="9" spans="2:5" x14ac:dyDescent="0.25">
      <c r="B9" s="28" t="s">
        <v>9</v>
      </c>
      <c r="C9" s="33">
        <v>425621714.82999998</v>
      </c>
      <c r="D9" s="33">
        <v>377317665.25999999</v>
      </c>
      <c r="E9" s="33">
        <v>377317665.25999999</v>
      </c>
    </row>
    <row r="10" spans="2:5" x14ac:dyDescent="0.25">
      <c r="B10" s="28" t="s">
        <v>10</v>
      </c>
      <c r="C10" s="33">
        <v>117397378.95</v>
      </c>
      <c r="D10" s="33">
        <v>112088707.97</v>
      </c>
      <c r="E10" s="33">
        <v>112088707.97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618370232.77999997</v>
      </c>
      <c r="D12" s="5">
        <f>SUM(D13+D14)</f>
        <v>487591650.06000006</v>
      </c>
      <c r="E12" s="5">
        <f>SUM(E13+E14)</f>
        <v>472988893.52999997</v>
      </c>
    </row>
    <row r="13" spans="2:5" ht="24" x14ac:dyDescent="0.25">
      <c r="B13" s="28" t="s">
        <v>13</v>
      </c>
      <c r="C13" s="33">
        <v>556199332.48000002</v>
      </c>
      <c r="D13" s="33">
        <v>434749174.22000003</v>
      </c>
      <c r="E13" s="33">
        <v>420146417.69</v>
      </c>
    </row>
    <row r="14" spans="2:5" ht="24" x14ac:dyDescent="0.25">
      <c r="B14" s="28" t="s">
        <v>14</v>
      </c>
      <c r="C14" s="33">
        <v>62170900.299999997</v>
      </c>
      <c r="D14" s="33">
        <v>52842475.840000004</v>
      </c>
      <c r="E14" s="33">
        <v>52842475.840000004</v>
      </c>
    </row>
    <row r="15" spans="2:5" x14ac:dyDescent="0.25">
      <c r="B15" s="27" t="s">
        <v>15</v>
      </c>
      <c r="C15" s="37">
        <f>SUM(C16:C17)</f>
        <v>154378453.32000002</v>
      </c>
      <c r="D15" s="5">
        <f t="shared" ref="D15:E15" si="1">SUM(D16:D17)</f>
        <v>129175205.98</v>
      </c>
      <c r="E15" s="5">
        <f t="shared" si="1"/>
        <v>121230602.76000001</v>
      </c>
    </row>
    <row r="16" spans="2:5" ht="24" x14ac:dyDescent="0.25">
      <c r="B16" s="28" t="s">
        <v>16</v>
      </c>
      <c r="C16" s="35">
        <v>152858199.02000001</v>
      </c>
      <c r="D16" s="33">
        <v>127555047.06</v>
      </c>
      <c r="E16" s="33">
        <v>119610443.84</v>
      </c>
    </row>
    <row r="17" spans="2:5" ht="24" x14ac:dyDescent="0.25">
      <c r="B17" s="28" t="s">
        <v>17</v>
      </c>
      <c r="C17" s="35">
        <v>1520254.3</v>
      </c>
      <c r="D17" s="33">
        <v>1620158.92</v>
      </c>
      <c r="E17" s="33">
        <v>1620158.92</v>
      </c>
    </row>
    <row r="18" spans="2:5" x14ac:dyDescent="0.25">
      <c r="B18" s="27" t="s">
        <v>18</v>
      </c>
      <c r="C18" s="5">
        <f>C8-C12+C15</f>
        <v>79027314.320000023</v>
      </c>
      <c r="D18" s="5">
        <f t="shared" ref="D18:E18" si="2">D8-D12+D15</f>
        <v>130989929.14999996</v>
      </c>
      <c r="E18" s="5">
        <f t="shared" si="2"/>
        <v>137648082.46000004</v>
      </c>
    </row>
    <row r="19" spans="2:5" ht="24" x14ac:dyDescent="0.25">
      <c r="B19" s="27" t="s">
        <v>19</v>
      </c>
      <c r="C19" s="5">
        <f>C18-C11</f>
        <v>79027314.320000023</v>
      </c>
      <c r="D19" s="5">
        <f t="shared" ref="D19:E19" si="3">D18-D11</f>
        <v>130989929.14999996</v>
      </c>
      <c r="E19" s="5">
        <f t="shared" si="3"/>
        <v>137648082.46000004</v>
      </c>
    </row>
    <row r="20" spans="2:5" ht="24.75" thickBot="1" x14ac:dyDescent="0.3">
      <c r="B20" s="29" t="s">
        <v>20</v>
      </c>
      <c r="C20" s="7">
        <f>C19-C15</f>
        <v>-75351139</v>
      </c>
      <c r="D20" s="7">
        <f t="shared" ref="D20:E20" si="4">D19-D15</f>
        <v>1814723.1699999571</v>
      </c>
      <c r="E20" s="7">
        <f t="shared" si="4"/>
        <v>16417479.700000033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-75351139</v>
      </c>
      <c r="D27" s="5">
        <f t="shared" ref="D27:E27" si="6">D20+D24</f>
        <v>1814723.1699999571</v>
      </c>
      <c r="E27" s="5">
        <f t="shared" si="6"/>
        <v>16417479.700000033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6" t="s">
        <v>21</v>
      </c>
      <c r="C31" s="56" t="s">
        <v>28</v>
      </c>
      <c r="D31" s="56" t="s">
        <v>4</v>
      </c>
      <c r="E31" s="19" t="s">
        <v>5</v>
      </c>
    </row>
    <row r="32" spans="2:5" ht="15.75" thickBot="1" x14ac:dyDescent="0.3">
      <c r="B32" s="57"/>
      <c r="C32" s="57"/>
      <c r="D32" s="5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0" t="s">
        <v>35</v>
      </c>
      <c r="C39" s="62">
        <f>C33-C36</f>
        <v>0</v>
      </c>
      <c r="D39" s="62">
        <f t="shared" ref="D39:E39" si="9">D33-D36</f>
        <v>0</v>
      </c>
      <c r="E39" s="62">
        <f t="shared" si="9"/>
        <v>0</v>
      </c>
    </row>
    <row r="40" spans="2:5" ht="15.75" thickBot="1" x14ac:dyDescent="0.3">
      <c r="B40" s="61"/>
      <c r="C40" s="63"/>
      <c r="D40" s="63"/>
      <c r="E40" s="6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6" t="s">
        <v>21</v>
      </c>
      <c r="C43" s="19" t="s">
        <v>3</v>
      </c>
      <c r="D43" s="56" t="s">
        <v>4</v>
      </c>
      <c r="E43" s="19" t="s">
        <v>5</v>
      </c>
    </row>
    <row r="44" spans="2:5" ht="15.75" thickBot="1" x14ac:dyDescent="0.3">
      <c r="B44" s="57"/>
      <c r="C44" s="20" t="s">
        <v>22</v>
      </c>
      <c r="D44" s="57"/>
      <c r="E44" s="20" t="s">
        <v>23</v>
      </c>
    </row>
    <row r="45" spans="2:5" x14ac:dyDescent="0.25">
      <c r="B45" s="15" t="s">
        <v>36</v>
      </c>
      <c r="C45" s="22">
        <f>C9</f>
        <v>425621714.82999998</v>
      </c>
      <c r="D45" s="22">
        <f t="shared" ref="D45:E45" si="10">D9</f>
        <v>377317665.25999999</v>
      </c>
      <c r="E45" s="22">
        <f t="shared" si="10"/>
        <v>377317665.25999999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556199332.48000002</v>
      </c>
      <c r="D49" s="22">
        <f t="shared" ref="D49:E49" si="14">D13</f>
        <v>434749174.22000003</v>
      </c>
      <c r="E49" s="22">
        <f t="shared" si="14"/>
        <v>420146417.69</v>
      </c>
    </row>
    <row r="50" spans="2:6" ht="24" x14ac:dyDescent="0.25">
      <c r="B50" s="15" t="s">
        <v>16</v>
      </c>
      <c r="C50" s="36">
        <f>C16</f>
        <v>152858199.02000001</v>
      </c>
      <c r="D50" s="22">
        <f t="shared" ref="D50:E50" si="15">D16</f>
        <v>127555047.06</v>
      </c>
      <c r="E50" s="22">
        <f t="shared" si="15"/>
        <v>119610443.84</v>
      </c>
    </row>
    <row r="51" spans="2:6" ht="24" x14ac:dyDescent="0.25">
      <c r="B51" s="27" t="s">
        <v>38</v>
      </c>
      <c r="C51" s="21">
        <f>C45+C46-C49+C50</f>
        <v>22280581.369999975</v>
      </c>
      <c r="D51" s="21">
        <f t="shared" ref="D51:E51" si="16">D45+D46-D49+D50</f>
        <v>70123538.099999964</v>
      </c>
      <c r="E51" s="21">
        <f t="shared" si="16"/>
        <v>76781691.409999996</v>
      </c>
      <c r="F51" s="25"/>
    </row>
    <row r="52" spans="2:6" ht="24.75" thickBot="1" x14ac:dyDescent="0.3">
      <c r="B52" s="27" t="s">
        <v>39</v>
      </c>
      <c r="C52" s="21">
        <f>C51-C46</f>
        <v>22280581.369999975</v>
      </c>
      <c r="D52" s="21">
        <f t="shared" ref="D52:E52" si="17">D51-D46</f>
        <v>70123538.099999964</v>
      </c>
      <c r="E52" s="21">
        <f t="shared" si="17"/>
        <v>76781691.409999996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6" t="s">
        <v>21</v>
      </c>
      <c r="C55" s="56" t="s">
        <v>28</v>
      </c>
      <c r="D55" s="56" t="s">
        <v>4</v>
      </c>
      <c r="E55" s="19" t="s">
        <v>5</v>
      </c>
    </row>
    <row r="56" spans="2:6" ht="15.75" thickBot="1" x14ac:dyDescent="0.3">
      <c r="B56" s="57"/>
      <c r="C56" s="57"/>
      <c r="D56" s="57"/>
      <c r="E56" s="20" t="s">
        <v>23</v>
      </c>
    </row>
    <row r="57" spans="2:6" x14ac:dyDescent="0.25">
      <c r="B57" s="15" t="s">
        <v>10</v>
      </c>
      <c r="C57" s="22">
        <f>C10</f>
        <v>117397378.95</v>
      </c>
      <c r="D57" s="22">
        <f t="shared" ref="D57:E57" si="18">D10</f>
        <v>112088707.97</v>
      </c>
      <c r="E57" s="22">
        <f t="shared" si="18"/>
        <v>112088707.97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62170900.299999997</v>
      </c>
      <c r="D61" s="22">
        <f t="shared" ref="D61:E61" si="22">D14</f>
        <v>52842475.840000004</v>
      </c>
      <c r="E61" s="22">
        <f t="shared" si="22"/>
        <v>52842475.840000004</v>
      </c>
    </row>
    <row r="62" spans="2:6" ht="24" x14ac:dyDescent="0.25">
      <c r="B62" s="15" t="s">
        <v>17</v>
      </c>
      <c r="C62" s="36">
        <f>C17</f>
        <v>1520254.3</v>
      </c>
      <c r="D62" s="22">
        <f t="shared" ref="D62:E62" si="23">D17</f>
        <v>1620158.92</v>
      </c>
      <c r="E62" s="22">
        <f t="shared" si="23"/>
        <v>1620158.92</v>
      </c>
    </row>
    <row r="63" spans="2:6" ht="24" x14ac:dyDescent="0.25">
      <c r="B63" s="27" t="s">
        <v>42</v>
      </c>
      <c r="C63" s="21">
        <f>C57+C58-C61+C62</f>
        <v>56746732.950000003</v>
      </c>
      <c r="D63" s="21">
        <f t="shared" ref="D63:E63" si="24">D57+D58-D61+D62</f>
        <v>60866391.049999997</v>
      </c>
      <c r="E63" s="21">
        <f t="shared" si="24"/>
        <v>60866391.049999997</v>
      </c>
    </row>
    <row r="64" spans="2:6" ht="24.75" thickBot="1" x14ac:dyDescent="0.3">
      <c r="B64" s="29" t="s">
        <v>43</v>
      </c>
      <c r="C64" s="32">
        <f>C63-C58</f>
        <v>56746732.950000003</v>
      </c>
      <c r="D64" s="32">
        <f t="shared" ref="D64:E64" si="25">D63-D58</f>
        <v>60866391.049999997</v>
      </c>
      <c r="E64" s="32">
        <f t="shared" si="25"/>
        <v>60866391.049999997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42" t="s">
        <v>46</v>
      </c>
      <c r="C68" s="42" t="s">
        <v>46</v>
      </c>
      <c r="E68" s="42" t="s">
        <v>46</v>
      </c>
      <c r="F68" s="43"/>
      <c r="H68" s="43"/>
    </row>
    <row r="69" spans="2:18" s="40" customFormat="1" x14ac:dyDescent="0.25">
      <c r="B69" s="42" t="s">
        <v>47</v>
      </c>
      <c r="C69" s="42" t="s">
        <v>48</v>
      </c>
      <c r="E69" s="42" t="s">
        <v>49</v>
      </c>
      <c r="F69" s="43"/>
      <c r="H69" s="43"/>
    </row>
    <row r="70" spans="2:18" s="40" customFormat="1" x14ac:dyDescent="0.25">
      <c r="B70" s="42" t="s">
        <v>50</v>
      </c>
      <c r="C70" s="42" t="s">
        <v>51</v>
      </c>
      <c r="E70" s="42" t="s">
        <v>52</v>
      </c>
      <c r="F70" s="43"/>
      <c r="H70" s="43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IrmaPerez</cp:lastModifiedBy>
  <cp:lastPrinted>2022-02-02T19:04:38Z</cp:lastPrinted>
  <dcterms:created xsi:type="dcterms:W3CDTF">2020-01-08T20:37:56Z</dcterms:created>
  <dcterms:modified xsi:type="dcterms:W3CDTF">2022-02-02T19:04:41Z</dcterms:modified>
</cp:coreProperties>
</file>